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Job Statement" sheetId="2" state="visible" r:id="rId4"/>
    <sheet name="Job Map &amp; Outcomes" sheetId="3" state="visible" r:id="rId5"/>
    <sheet name="Forces of Progress" sheetId="4" state="visible" r:id="rId6"/>
    <sheet name="Switch Timeline"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<sst xmlns="http://schemas.openxmlformats.org/spreadsheetml/2006/main" count="133" uniqueCount="122">
  <si>
    <t xml:space="preserve">MI  MARKET INTELLIGENCE TOOLS   ·   marketintelligencetools.com</t>
  </si>
  <si>
    <t xml:space="preserve">Jobs to Be Done Template</t>
  </si>
  <si>
    <t xml:space="preserve">How to use this workbook. Grey italic lines are instructions; italic rows are the Northpine worked example. Overwrite or delete them.</t>
  </si>
  <si>
    <t xml:space="preserve">TAB</t>
  </si>
  <si>
    <t xml:space="preserve">WHAT TO DO</t>
  </si>
  <si>
    <t xml:space="preserve">Job Statement</t>
  </si>
  <si>
    <t xml:space="preserve">Write the core functional job as verb + object + clarifier, then the emotional job, social job, buyer, support team and related jobs. Keep every line solution agnostic: no product, brand or technology.</t>
  </si>
  <si>
    <t xml:space="preserve">Switch Timeline</t>
  </si>
  <si>
    <t xml:space="preserve">One row per stage of a recent switch: first thought, passive looking, active looking, deciding, first use. Record the date, what happened and the customer's own words.</t>
  </si>
  <si>
    <t xml:space="preserve">Forces of Progress</t>
  </si>
  <si>
    <t xml:space="preserve">Rate push, pull, anxiety and habit from 1 to 5 and paste the best quote for each. Net score = push + pull - anxiety - habit. Above 0, the progress forces lead.</t>
  </si>
  <si>
    <t xml:space="preserve">Job Map &amp; Outcomes</t>
  </si>
  <si>
    <t xml:space="preserve">Eight job steps (define, locate, prepare, confirm, execute, monitor, modify, conclude), one desired outcome each, starting with Minimize or Increase. Paste survey averages for importance and satisfaction (1 to 10). Opportunity = importance + MAX(importance - satisfaction, 0).</t>
  </si>
  <si>
    <t xml:space="preserve">Status cutoffs</t>
  </si>
  <si>
    <t xml:space="preserve">Top priority at 12 or higher, Underserved from 10 to 11.9, Served below 10 when satisfaction is at or below importance, Overserved below 10 when satisfaction is above importance. Change the two cutoff cells in C4 and C5 on the Job Map &amp; Outcomes tab.</t>
  </si>
  <si>
    <t xml:space="preserve">Sources</t>
  </si>
  <si>
    <t xml:space="preserve">Opportunity algorithm: Ulwick, Turn Customer Input into Innovation, Harvard Business Review, January 2002. Forces of progress: Bob Moesta and Chris Spiek, Jobs to be Done Radio, February 2012. Job map steps: Strategyn.</t>
  </si>
  <si>
    <t xml:space="preserve">Worked example</t>
  </si>
  <si>
    <t xml:space="preserve">Northpine is a fictional 140-person company selling a competitor-tracking tool to product marketing managers. 12 switch interviews, survey of 210 product marketers. Figures are illustrative.</t>
  </si>
  <si>
    <t xml:space="preserve">Fill column B. Column C says what belongs in each line. The full statement in row 8 builds itself from rows 5 to 7.</t>
  </si>
  <si>
    <t xml:space="preserve">FIELD</t>
  </si>
  <si>
    <t xml:space="preserve">YOUR ENTRY</t>
  </si>
  <si>
    <t xml:space="preserve">GUIDANCE</t>
  </si>
  <si>
    <t xml:space="preserve">Verb</t>
  </si>
  <si>
    <t xml:space="preserve">Prepare</t>
  </si>
  <si>
    <t xml:space="preserve">One action verb, present tense</t>
  </si>
  <si>
    <t xml:space="preserve">Object</t>
  </si>
  <si>
    <t xml:space="preserve">a competitive briefing for the sales team</t>
  </si>
  <si>
    <t xml:space="preserve">The thing the verb acts on</t>
  </si>
  <si>
    <t xml:space="preserve">Clarifier</t>
  </si>
  <si>
    <t xml:space="preserve">before each quarterly kickoff</t>
  </si>
  <si>
    <t xml:space="preserve">When, where or under what constraint</t>
  </si>
  <si>
    <t xml:space="preserve">Core functional job</t>
  </si>
  <si>
    <t xml:space="preserve">Builds itself: verb + object + clarifier</t>
  </si>
  <si>
    <t xml:space="preserve">Job executor</t>
  </si>
  <si>
    <t xml:space="preserve">Product marketing manager</t>
  </si>
  <si>
    <t xml:space="preserve">The person who does the job</t>
  </si>
  <si>
    <t xml:space="preserve">Emotional job</t>
  </si>
  <si>
    <t xml:space="preserve">Walk into kickoff confident the numbers hold up</t>
  </si>
  <si>
    <t xml:space="preserve">How the executor wants to feel</t>
  </si>
  <si>
    <t xml:space="preserve">Social job</t>
  </si>
  <si>
    <t xml:space="preserve">Be seen by sales as the person whose battlecards win deals</t>
  </si>
  <si>
    <t xml:space="preserve">How the executor wants to be seen</t>
  </si>
  <si>
    <t xml:space="preserve">Buyer (financial purchase decision)</t>
  </si>
  <si>
    <t xml:space="preserve">Vice president of marketing</t>
  </si>
  <si>
    <t xml:space="preserve">Who signs off on the money</t>
  </si>
  <si>
    <t xml:space="preserve">Product lifecycle support team</t>
  </si>
  <si>
    <t xml:space="preserve">Marketing operations and IT</t>
  </si>
  <si>
    <t xml:space="preserve">Who installs, maintains, upgrades or removes the product (consumption chain jobs)</t>
  </si>
  <si>
    <t xml:space="preserve">Related job (before)</t>
  </si>
  <si>
    <t xml:space="preserve">Collect win-loss notes from the last quarter</t>
  </si>
  <si>
    <t xml:space="preserve">A job done right before the core job</t>
  </si>
  <si>
    <t xml:space="preserve">Related job (after)</t>
  </si>
  <si>
    <t xml:space="preserve">Train new reps on the briefing</t>
  </si>
  <si>
    <t xml:space="preserve">A job done right after the core job</t>
  </si>
  <si>
    <t xml:space="preserve">One desired outcome per job step. Paste survey averages (1 to 10). Opportunity and status fill themselves. Sort by the OPPORTUNITY column to rank.</t>
  </si>
  <si>
    <t xml:space="preserve">Top priority at or above</t>
  </si>
  <si>
    <t xml:space="preserve">Underserved at or above</t>
  </si>
  <si>
    <t xml:space="preserve">JOB STEP</t>
  </si>
  <si>
    <t xml:space="preserve">DESIRED OUTCOME</t>
  </si>
  <si>
    <t xml:space="preserve">IMPORTANCE (1-10)</t>
  </si>
  <si>
    <t xml:space="preserve">SATISFACTION (1-10)</t>
  </si>
  <si>
    <t xml:space="preserve">OPPORTUNITY</t>
  </si>
  <si>
    <t xml:space="preserve">STATUS</t>
  </si>
  <si>
    <t xml:space="preserve">RANK</t>
  </si>
  <si>
    <t xml:space="preserve">Define</t>
  </si>
  <si>
    <t xml:space="preserve">Minimize the time it takes to decide which competitors the briefing covers</t>
  </si>
  <si>
    <t xml:space="preserve">Locate</t>
  </si>
  <si>
    <t xml:space="preserve">Minimize the time it takes to find a competitor's current pricing</t>
  </si>
  <si>
    <t xml:space="preserve">Minimize the likelihood of mixing figures from different dates in one comparison</t>
  </si>
  <si>
    <t xml:space="preserve">Confirm</t>
  </si>
  <si>
    <t xml:space="preserve">Minimize the time it takes to confirm a claim with the product team</t>
  </si>
  <si>
    <t xml:space="preserve">Execute</t>
  </si>
  <si>
    <t xml:space="preserve">Minimize the time it takes to turn findings into a one-page battlecard</t>
  </si>
  <si>
    <t xml:space="preserve">Monitor</t>
  </si>
  <si>
    <t xml:space="preserve">Minimize the likelihood of missing a competitor price change after the briefing ships</t>
  </si>
  <si>
    <t xml:space="preserve">Modify</t>
  </si>
  <si>
    <t xml:space="preserve">Minimize the time it takes to update a battlecard after a competitor launch</t>
  </si>
  <si>
    <t xml:space="preserve">Conclude</t>
  </si>
  <si>
    <t xml:space="preserve">Minimize the time it takes to archive last quarter's briefing</t>
  </si>
  <si>
    <t xml:space="preserve">Rate each force from 1 (weak) to 5 (strong). Push and pull drive a switch; anxiety and habit hold it back.</t>
  </si>
  <si>
    <t xml:space="preserve">FORCE</t>
  </si>
  <si>
    <t xml:space="preserve">DIRECTION</t>
  </si>
  <si>
    <t xml:space="preserve">STRENGTH (1-5)</t>
  </si>
  <si>
    <t xml:space="preserve">STRONGEST QUOTE</t>
  </si>
  <si>
    <t xml:space="preserve">Push of the current situation</t>
  </si>
  <si>
    <t xml:space="preserve">Toward switching</t>
  </si>
  <si>
    <t xml:space="preserve">Rebuilt the pricing tab by hand three quarters in a row.</t>
  </si>
  <si>
    <t xml:space="preserve">Pull of the new solution</t>
  </si>
  <si>
    <t xml:space="preserve">A peer's battlecard updated itself the day a rival changed prices.</t>
  </si>
  <si>
    <t xml:space="preserve">Anxiety of the new solution</t>
  </si>
  <si>
    <t xml:space="preserve">Against switching</t>
  </si>
  <si>
    <t xml:space="preserve">Sales might distrust scraped figures.</t>
  </si>
  <si>
    <t xml:space="preserve">Habit of the present</t>
  </si>
  <si>
    <t xml:space="preserve">The whole team already knows the shared spreadsheet.</t>
  </si>
  <si>
    <t xml:space="preserve">Net score</t>
  </si>
  <si>
    <t xml:space="preserve">Reading</t>
  </si>
  <si>
    <t xml:space="preserve">One row per stage of an actual switch. Ask what the customer did on each date, and write their answer word for word.</t>
  </si>
  <si>
    <t xml:space="preserve">STAGE</t>
  </si>
  <si>
    <t xml:space="preserve">DATE</t>
  </si>
  <si>
    <t xml:space="preserve">WHAT HAPPENED</t>
  </si>
  <si>
    <t xml:space="preserve">CUSTOMER QUOTE</t>
  </si>
  <si>
    <t xml:space="preserve">First thought</t>
  </si>
  <si>
    <t xml:space="preserve">2026-07-08</t>
  </si>
  <si>
    <t xml:space="preserve">At the Q3 kickoff a rep quoted a rival's price that had changed six weeks earlier</t>
  </si>
  <si>
    <t xml:space="preserve">I realised my pricing tab was wrong in front of 40 people.</t>
  </si>
  <si>
    <t xml:space="preserve">Passive looking</t>
  </si>
  <si>
    <t xml:space="preserve">2026-07-20</t>
  </si>
  <si>
    <t xml:space="preserve">Started saving competitor-tracking tool posts from LinkedIn</t>
  </si>
  <si>
    <t xml:space="preserve">I wasn't shopping yet, I was just noticing.</t>
  </si>
  <si>
    <t xml:space="preserve">Active looking</t>
  </si>
  <si>
    <t xml:space="preserve">2026-08-11</t>
  </si>
  <si>
    <t xml:space="preserve">Booked three demos and asked two peers what they used</t>
  </si>
  <si>
    <t xml:space="preserve">I wanted to see a price change caught the same day.</t>
  </si>
  <si>
    <t xml:space="preserve">Deciding</t>
  </si>
  <si>
    <t xml:space="preserve">2026-09-02</t>
  </si>
  <si>
    <t xml:space="preserve">Ran a two-week trial on four competitors; VP of marketing approved the budget</t>
  </si>
  <si>
    <t xml:space="preserve">The trial caught one price change I'd have missed.</t>
  </si>
  <si>
    <t xml:space="preserve">First use</t>
  </si>
  <si>
    <t xml:space="preserve">2026-09-29</t>
  </si>
  <si>
    <t xml:space="preserve">Built the Q4 briefing with the tool's pricing pages</t>
  </si>
  <si>
    <t xml:space="preserve">Rebuilding the pricing tab took 20 minutes this time.</t>
  </si>
</sst>
</file>

<file path=xl/styles.xml><?xml version="1.0" encoding="utf-8"?>
<styleSheet xmlns="http://schemas.openxmlformats.org/spreadsheetml/2006/main">
  <numFmts count="2">
    <numFmt numFmtId="164" formatCode="General"/>
    <numFmt numFmtId="165" formatCode="0.0"/>
  </numFmts>
  <fonts count="12">
    <font>
      <sz val="11"/>
      <color theme="1"/>
      <name val="Calibri"/>
      <family val="2"/>
      <charset val="1"/>
    </font>
    <font>
      <sz val="10"/>
      <name val="Arial"/>
      <family val="0"/>
    </font>
    <font>
      <sz val="10"/>
      <name val="Arial"/>
      <family val="0"/>
    </font>
    <font>
      <sz val="10"/>
      <name val="Arial"/>
      <family val="0"/>
    </font>
    <font>
      <b val="true"/>
      <sz val="10"/>
      <color rgb="FF17181B"/>
      <name val="Consolas"/>
      <family val="0"/>
      <charset val="1"/>
    </font>
    <font>
      <b val="true"/>
      <sz val="16"/>
      <name val="Georgia"/>
      <family val="0"/>
      <charset val="1"/>
    </font>
    <font>
      <i val="true"/>
      <sz val="10"/>
      <color rgb="FF6B6A63"/>
      <name val="Arial"/>
      <family val="0"/>
      <charset val="1"/>
    </font>
    <font>
      <b val="true"/>
      <sz val="10"/>
      <color rgb="FFFFFFFF"/>
      <name val="Consolas"/>
      <family val="0"/>
      <charset val="1"/>
    </font>
    <font>
      <b val="true"/>
      <sz val="10"/>
      <name val="Arial"/>
      <family val="0"/>
      <charset val="1"/>
    </font>
    <font>
      <sz val="10"/>
      <name val="Arial"/>
      <family val="0"/>
      <charset val="1"/>
    </font>
    <font>
      <i val="true"/>
      <sz val="10"/>
      <name val="Arial"/>
      <family val="0"/>
      <charset val="1"/>
    </font>
    <font>
      <b val="true"/>
      <i val="true"/>
      <sz val="10"/>
      <name val="Arial"/>
      <family val="0"/>
      <charset val="1"/>
    </font>
  </fonts>
  <fills count="4">
    <fill>
      <patternFill patternType="none"/>
    </fill>
    <fill>
      <patternFill patternType="gray125"/>
    </fill>
    <fill>
      <patternFill patternType="solid">
        <fgColor rgb="FF17181B"/>
        <bgColor rgb="FF000000"/>
      </patternFill>
    </fill>
    <fill>
      <patternFill patternType="solid">
        <fgColor rgb="FFFBF0DC"/>
        <bgColor rgb="FFE2F0E5"/>
      </patternFill>
    </fill>
  </fills>
  <borders count="2">
    <border diagonalUp="false" diagonalDown="false">
      <left/>
      <right/>
      <top/>
      <bottom/>
      <diagonal/>
    </border>
    <border diagonalUp="false" diagonalDown="false">
      <left style="thin">
        <color rgb="FFD0CEC6"/>
      </left>
      <right style="thin">
        <color rgb="FFD0CEC6"/>
      </right>
      <top style="thin">
        <color rgb="FFD0CEC6"/>
      </top>
      <bottom style="thin">
        <color rgb="FFD0CEC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fals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6D9A8"/>
        </patternFill>
      </fill>
    </dxf>
    <dxf>
      <fill>
        <patternFill>
          <bgColor rgb="FFFBF0DC"/>
        </patternFill>
      </fill>
    </dxf>
    <dxf>
      <fill>
        <patternFill>
          <bgColor rgb="FFE2F0E5"/>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6"/>
      <rgbColor rgb="FF808080"/>
      <rgbColor rgb="FF9999FF"/>
      <rgbColor rgb="FF993366"/>
      <rgbColor rgb="FFFBF0D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2F0E5"/>
      <rgbColor rgb="FFFFFF99"/>
      <rgbColor rgb="FF99CCFF"/>
      <rgbColor rgb="FFFF99CC"/>
      <rgbColor rgb="FFCC99FF"/>
      <rgbColor rgb="FFF6D9A8"/>
      <rgbColor rgb="FF3366FF"/>
      <rgbColor rgb="FF33CCCC"/>
      <rgbColor rgb="FF99CC00"/>
      <rgbColor rgb="FFFFCC00"/>
      <rgbColor rgb="FFFF9900"/>
      <rgbColor rgb="FFFF6600"/>
      <rgbColor rgb="FF6B6A63"/>
      <rgbColor rgb="FF969696"/>
      <rgbColor rgb="FF003366"/>
      <rgbColor rgb="FF339966"/>
      <rgbColor rgb="FF17181B"/>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0"/>
  </cols>
  <sheetData>
    <row r="1" customFormat="false" ht="15" hidden="false" customHeight="false" outlineLevel="0" collapsed="false">
      <c r="A1" s="1" t="s">
        <v>0</v>
      </c>
    </row>
    <row r="2" customFormat="false" ht="19.7" hidden="false" customHeight="false" outlineLevel="0" collapsed="false">
      <c r="A2" s="2" t="s">
        <v>1</v>
      </c>
    </row>
    <row r="3" customFormat="false" ht="15" hidden="false" customHeight="false" outlineLevel="0" collapsed="false">
      <c r="A3" s="3" t="s">
        <v>2</v>
      </c>
    </row>
    <row r="5" customFormat="false" ht="30" hidden="false" customHeight="true" outlineLevel="0" collapsed="false">
      <c r="A5" s="4" t="s">
        <v>3</v>
      </c>
      <c r="B5" s="4" t="s">
        <v>4</v>
      </c>
    </row>
    <row r="6" customFormat="false" ht="43.5" hidden="false" customHeight="true" outlineLevel="0" collapsed="false">
      <c r="A6" s="5" t="s">
        <v>5</v>
      </c>
      <c r="B6" s="6" t="s">
        <v>6</v>
      </c>
    </row>
    <row r="7" customFormat="false" ht="43.5" hidden="false" customHeight="true" outlineLevel="0" collapsed="false">
      <c r="A7" s="5" t="s">
        <v>7</v>
      </c>
      <c r="B7" s="6" t="s">
        <v>8</v>
      </c>
    </row>
    <row r="8" customFormat="false" ht="43.5" hidden="false" customHeight="true" outlineLevel="0" collapsed="false">
      <c r="A8" s="5" t="s">
        <v>9</v>
      </c>
      <c r="B8" s="6" t="s">
        <v>10</v>
      </c>
    </row>
    <row r="9" customFormat="false" ht="43.5" hidden="false" customHeight="true" outlineLevel="0" collapsed="false">
      <c r="A9" s="5" t="s">
        <v>11</v>
      </c>
      <c r="B9" s="6" t="s">
        <v>12</v>
      </c>
    </row>
    <row r="10" customFormat="false" ht="43.5" hidden="false" customHeight="true" outlineLevel="0" collapsed="false">
      <c r="A10" s="5" t="s">
        <v>13</v>
      </c>
      <c r="B10" s="6" t="s">
        <v>14</v>
      </c>
    </row>
    <row r="11" customFormat="false" ht="43.5" hidden="false" customHeight="true" outlineLevel="0" collapsed="false">
      <c r="A11" s="5" t="s">
        <v>15</v>
      </c>
      <c r="B11" s="6" t="s">
        <v>16</v>
      </c>
    </row>
    <row r="12" customFormat="false" ht="43.5" hidden="false" customHeight="true" outlineLevel="0" collapsed="false">
      <c r="A12" s="5" t="s">
        <v>17</v>
      </c>
      <c r="B12" s="6" t="s">
        <v>18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0"/>
    <col collapsed="false" customWidth="true" hidden="false" outlineLevel="0" max="3" min="3" style="0" width="60"/>
  </cols>
  <sheetData>
    <row r="1" customFormat="false" ht="15" hidden="false" customHeight="false" outlineLevel="0" collapsed="false">
      <c r="A1" s="1" t="s">
        <v>0</v>
      </c>
    </row>
    <row r="2" customFormat="false" ht="19.7" hidden="false" customHeight="false" outlineLevel="0" collapsed="false">
      <c r="A2" s="2" t="s">
        <v>5</v>
      </c>
    </row>
    <row r="3" customFormat="false" ht="15" hidden="false" customHeight="false" outlineLevel="0" collapsed="false">
      <c r="A3" s="3" t="s">
        <v>19</v>
      </c>
    </row>
    <row r="4" customFormat="false" ht="30" hidden="false" customHeight="true" outlineLevel="0" collapsed="false">
      <c r="A4" s="4" t="s">
        <v>20</v>
      </c>
      <c r="B4" s="4" t="s">
        <v>21</v>
      </c>
      <c r="C4" s="4" t="s">
        <v>22</v>
      </c>
    </row>
    <row r="5" customFormat="false" ht="30" hidden="false" customHeight="true" outlineLevel="0" collapsed="false">
      <c r="A5" s="5" t="s">
        <v>23</v>
      </c>
      <c r="B5" s="7" t="s">
        <v>24</v>
      </c>
      <c r="C5" s="8" t="s">
        <v>25</v>
      </c>
    </row>
    <row r="6" customFormat="false" ht="30" hidden="false" customHeight="true" outlineLevel="0" collapsed="false">
      <c r="A6" s="5" t="s">
        <v>26</v>
      </c>
      <c r="B6" s="7" t="s">
        <v>27</v>
      </c>
      <c r="C6" s="8" t="s">
        <v>28</v>
      </c>
    </row>
    <row r="7" customFormat="false" ht="30" hidden="false" customHeight="true" outlineLevel="0" collapsed="false">
      <c r="A7" s="5" t="s">
        <v>29</v>
      </c>
      <c r="B7" s="7" t="s">
        <v>30</v>
      </c>
      <c r="C7" s="8" t="s">
        <v>31</v>
      </c>
    </row>
    <row r="8" customFormat="false" ht="30" hidden="false" customHeight="true" outlineLevel="0" collapsed="false">
      <c r="A8" s="5" t="s">
        <v>32</v>
      </c>
      <c r="B8" s="9" t="str">
        <f aca="false">IF(B5="","",B5&amp;" "&amp;B6&amp;" "&amp;B7)</f>
        <v>Prepare a competitive briefing for the sales team before each quarterly kickoff</v>
      </c>
      <c r="C8" s="8" t="s">
        <v>33</v>
      </c>
    </row>
    <row r="9" customFormat="false" ht="30" hidden="false" customHeight="true" outlineLevel="0" collapsed="false">
      <c r="A9" s="5" t="s">
        <v>34</v>
      </c>
      <c r="B9" s="7" t="s">
        <v>35</v>
      </c>
      <c r="C9" s="8" t="s">
        <v>36</v>
      </c>
    </row>
    <row r="10" customFormat="false" ht="30" hidden="false" customHeight="true" outlineLevel="0" collapsed="false">
      <c r="A10" s="5" t="s">
        <v>37</v>
      </c>
      <c r="B10" s="7" t="s">
        <v>38</v>
      </c>
      <c r="C10" s="8" t="s">
        <v>39</v>
      </c>
    </row>
    <row r="11" customFormat="false" ht="30" hidden="false" customHeight="true" outlineLevel="0" collapsed="false">
      <c r="A11" s="5" t="s">
        <v>40</v>
      </c>
      <c r="B11" s="7" t="s">
        <v>41</v>
      </c>
      <c r="C11" s="8" t="s">
        <v>42</v>
      </c>
    </row>
    <row r="12" customFormat="false" ht="30" hidden="false" customHeight="true" outlineLevel="0" collapsed="false">
      <c r="A12" s="5" t="s">
        <v>43</v>
      </c>
      <c r="B12" s="7" t="s">
        <v>44</v>
      </c>
      <c r="C12" s="8" t="s">
        <v>45</v>
      </c>
    </row>
    <row r="13" customFormat="false" ht="30" hidden="false" customHeight="true" outlineLevel="0" collapsed="false">
      <c r="A13" s="5" t="s">
        <v>46</v>
      </c>
      <c r="B13" s="7" t="s">
        <v>47</v>
      </c>
      <c r="C13" s="8" t="s">
        <v>48</v>
      </c>
    </row>
    <row r="14" customFormat="false" ht="30" hidden="false" customHeight="true" outlineLevel="0" collapsed="false">
      <c r="A14" s="5" t="s">
        <v>49</v>
      </c>
      <c r="B14" s="7" t="s">
        <v>50</v>
      </c>
      <c r="C14" s="8" t="s">
        <v>51</v>
      </c>
    </row>
    <row r="15" customFormat="false" ht="30" hidden="false" customHeight="true" outlineLevel="0" collapsed="false">
      <c r="A15" s="5" t="s">
        <v>52</v>
      </c>
      <c r="B15" s="7" t="s">
        <v>53</v>
      </c>
      <c r="C15" s="8" t="s">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64"/>
    <col collapsed="false" customWidth="true" hidden="false" outlineLevel="0" max="5" min="3" style="0" width="14"/>
    <col collapsed="false" customWidth="true" hidden="false" outlineLevel="0" max="6" min="6" style="0" width="16"/>
    <col collapsed="false" customWidth="true" hidden="false" outlineLevel="0" max="7" min="7" style="0" width="8"/>
  </cols>
  <sheetData>
    <row r="1" customFormat="false" ht="15" hidden="false" customHeight="false" outlineLevel="0" collapsed="false">
      <c r="A1" s="1" t="s">
        <v>0</v>
      </c>
    </row>
    <row r="2" customFormat="false" ht="19.7" hidden="false" customHeight="false" outlineLevel="0" collapsed="false">
      <c r="A2" s="2" t="s">
        <v>11</v>
      </c>
    </row>
    <row r="3" customFormat="false" ht="15" hidden="false" customHeight="false" outlineLevel="0" collapsed="false">
      <c r="A3" s="3" t="s">
        <v>55</v>
      </c>
    </row>
    <row r="4" customFormat="false" ht="15" hidden="false" customHeight="false" outlineLevel="0" collapsed="false">
      <c r="B4" s="5" t="s">
        <v>56</v>
      </c>
      <c r="C4" s="10" t="n">
        <v>12</v>
      </c>
    </row>
    <row r="5" customFormat="false" ht="15" hidden="false" customHeight="false" outlineLevel="0" collapsed="false">
      <c r="B5" s="5" t="s">
        <v>57</v>
      </c>
      <c r="C5" s="10" t="n">
        <v>10</v>
      </c>
    </row>
    <row r="7" customFormat="false" ht="30" hidden="false" customHeight="true" outlineLevel="0" collapsed="false">
      <c r="A7" s="4" t="s">
        <v>58</v>
      </c>
      <c r="B7" s="4" t="s">
        <v>59</v>
      </c>
      <c r="C7" s="4" t="s">
        <v>60</v>
      </c>
      <c r="D7" s="4" t="s">
        <v>61</v>
      </c>
      <c r="E7" s="4" t="s">
        <v>62</v>
      </c>
      <c r="F7" s="4" t="s">
        <v>63</v>
      </c>
      <c r="G7" s="4" t="s">
        <v>64</v>
      </c>
    </row>
    <row r="8" customFormat="false" ht="30" hidden="false" customHeight="true" outlineLevel="0" collapsed="false">
      <c r="A8" s="7" t="s">
        <v>65</v>
      </c>
      <c r="B8" s="7" t="s">
        <v>66</v>
      </c>
      <c r="C8" s="11" t="n">
        <v>7.2</v>
      </c>
      <c r="D8" s="11" t="n">
        <v>6.1</v>
      </c>
      <c r="E8" s="11" t="n">
        <f aca="false">IF(OR(C8="",D8=""),"",ROUND(C8+MAX(C8-D8,0),1))</f>
        <v>8.3</v>
      </c>
      <c r="F8" s="7" t="str">
        <f aca="false">IF(E8="","",IF(E8&gt;=$C$4,"Top priority",IF(E8&gt;=$C$5,"Underserved",IF(D8&gt;C8,"Overserved","Served"))))</f>
        <v>Served</v>
      </c>
      <c r="G8" s="7" t="n">
        <f aca="false">IF(E8="","",RANK(E8,$E$8:$E$15))</f>
        <v>6</v>
      </c>
    </row>
    <row r="9" customFormat="false" ht="30" hidden="false" customHeight="true" outlineLevel="0" collapsed="false">
      <c r="A9" s="7" t="s">
        <v>67</v>
      </c>
      <c r="B9" s="7" t="s">
        <v>68</v>
      </c>
      <c r="C9" s="11" t="n">
        <v>9.1</v>
      </c>
      <c r="D9" s="11" t="n">
        <v>3.4</v>
      </c>
      <c r="E9" s="11" t="n">
        <f aca="false">IF(OR(C9="",D9=""),"",ROUND(C9+MAX(C9-D9,0),1))</f>
        <v>14.8</v>
      </c>
      <c r="F9" s="7" t="str">
        <f aca="false">IF(E9="","",IF(E9&gt;=$C$4,"Top priority",IF(E9&gt;=$C$5,"Underserved",IF(D9&gt;C9,"Overserved","Served"))))</f>
        <v>Top priority</v>
      </c>
      <c r="G9" s="7" t="n">
        <f aca="false">IF(E9="","",RANK(E9,$E$8:$E$15))</f>
        <v>1</v>
      </c>
    </row>
    <row r="10" customFormat="false" ht="30" hidden="false" customHeight="true" outlineLevel="0" collapsed="false">
      <c r="A10" s="7" t="s">
        <v>24</v>
      </c>
      <c r="B10" s="7" t="s">
        <v>69</v>
      </c>
      <c r="C10" s="11" t="n">
        <v>8.4</v>
      </c>
      <c r="D10" s="11" t="n">
        <v>4</v>
      </c>
      <c r="E10" s="11" t="n">
        <f aca="false">IF(OR(C10="",D10=""),"",ROUND(C10+MAX(C10-D10,0),1))</f>
        <v>12.8</v>
      </c>
      <c r="F10" s="7" t="str">
        <f aca="false">IF(E10="","",IF(E10&gt;=$C$4,"Top priority",IF(E10&gt;=$C$5,"Underserved",IF(D10&gt;C10,"Overserved","Served"))))</f>
        <v>Top priority</v>
      </c>
      <c r="G10" s="7" t="n">
        <f aca="false">IF(E10="","",RANK(E10,$E$8:$E$15))</f>
        <v>3</v>
      </c>
    </row>
    <row r="11" customFormat="false" ht="30" hidden="false" customHeight="true" outlineLevel="0" collapsed="false">
      <c r="A11" s="7" t="s">
        <v>70</v>
      </c>
      <c r="B11" s="7" t="s">
        <v>71</v>
      </c>
      <c r="C11" s="11" t="n">
        <v>6.8</v>
      </c>
      <c r="D11" s="11" t="n">
        <v>5.9</v>
      </c>
      <c r="E11" s="11" t="n">
        <f aca="false">IF(OR(C11="",D11=""),"",ROUND(C11+MAX(C11-D11,0),1))</f>
        <v>7.7</v>
      </c>
      <c r="F11" s="7" t="str">
        <f aca="false">IF(E11="","",IF(E11&gt;=$C$4,"Top priority",IF(E11&gt;=$C$5,"Underserved",IF(D11&gt;C11,"Overserved","Served"))))</f>
        <v>Served</v>
      </c>
      <c r="G11" s="7" t="n">
        <f aca="false">IF(E11="","",RANK(E11,$E$8:$E$15))</f>
        <v>7</v>
      </c>
    </row>
    <row r="12" customFormat="false" ht="30" hidden="false" customHeight="true" outlineLevel="0" collapsed="false">
      <c r="A12" s="7" t="s">
        <v>72</v>
      </c>
      <c r="B12" s="7" t="s">
        <v>73</v>
      </c>
      <c r="C12" s="11" t="n">
        <v>8</v>
      </c>
      <c r="D12" s="11" t="n">
        <v>5.5</v>
      </c>
      <c r="E12" s="11" t="n">
        <f aca="false">IF(OR(C12="",D12=""),"",ROUND(C12+MAX(C12-D12,0),1))</f>
        <v>10.5</v>
      </c>
      <c r="F12" s="7" t="str">
        <f aca="false">IF(E12="","",IF(E12&gt;=$C$4,"Top priority",IF(E12&gt;=$C$5,"Underserved",IF(D12&gt;C12,"Overserved","Served"))))</f>
        <v>Underserved</v>
      </c>
      <c r="G12" s="7" t="n">
        <f aca="false">IF(E12="","",RANK(E12,$E$8:$E$15))</f>
        <v>5</v>
      </c>
    </row>
    <row r="13" customFormat="false" ht="30" hidden="false" customHeight="true" outlineLevel="0" collapsed="false">
      <c r="A13" s="7" t="s">
        <v>74</v>
      </c>
      <c r="B13" s="7" t="s">
        <v>75</v>
      </c>
      <c r="C13" s="11" t="n">
        <v>8.7</v>
      </c>
      <c r="D13" s="11" t="n">
        <v>2.9</v>
      </c>
      <c r="E13" s="11" t="n">
        <f aca="false">IF(OR(C13="",D13=""),"",ROUND(C13+MAX(C13-D13,0),1))</f>
        <v>14.5</v>
      </c>
      <c r="F13" s="7" t="str">
        <f aca="false">IF(E13="","",IF(E13&gt;=$C$4,"Top priority",IF(E13&gt;=$C$5,"Underserved",IF(D13&gt;C13,"Overserved","Served"))))</f>
        <v>Top priority</v>
      </c>
      <c r="G13" s="7" t="n">
        <f aca="false">IF(E13="","",RANK(E13,$E$8:$E$15))</f>
        <v>2</v>
      </c>
    </row>
    <row r="14" customFormat="false" ht="30" hidden="false" customHeight="true" outlineLevel="0" collapsed="false">
      <c r="A14" s="7" t="s">
        <v>76</v>
      </c>
      <c r="B14" s="7" t="s">
        <v>77</v>
      </c>
      <c r="C14" s="11" t="n">
        <v>7.9</v>
      </c>
      <c r="D14" s="11" t="n">
        <v>4.8</v>
      </c>
      <c r="E14" s="11" t="n">
        <f aca="false">IF(OR(C14="",D14=""),"",ROUND(C14+MAX(C14-D14,0),1))</f>
        <v>11</v>
      </c>
      <c r="F14" s="7" t="str">
        <f aca="false">IF(E14="","",IF(E14&gt;=$C$4,"Top priority",IF(E14&gt;=$C$5,"Underserved",IF(D14&gt;C14,"Overserved","Served"))))</f>
        <v>Underserved</v>
      </c>
      <c r="G14" s="7" t="n">
        <f aca="false">IF(E14="","",RANK(E14,$E$8:$E$15))</f>
        <v>4</v>
      </c>
    </row>
    <row r="15" customFormat="false" ht="30" hidden="false" customHeight="true" outlineLevel="0" collapsed="false">
      <c r="A15" s="7" t="s">
        <v>78</v>
      </c>
      <c r="B15" s="7" t="s">
        <v>79</v>
      </c>
      <c r="C15" s="11" t="n">
        <v>3.1</v>
      </c>
      <c r="D15" s="11" t="n">
        <v>6.5</v>
      </c>
      <c r="E15" s="11" t="n">
        <f aca="false">IF(OR(C15="",D15=""),"",ROUND(C15+MAX(C15-D15,0),1))</f>
        <v>3.1</v>
      </c>
      <c r="F15" s="7" t="str">
        <f aca="false">IF(E15="","",IF(E15&gt;=$C$4,"Top priority",IF(E15&gt;=$C$5,"Underserved",IF(D15&gt;C15,"Overserved","Served"))))</f>
        <v>Overserved</v>
      </c>
      <c r="G15" s="7" t="n">
        <f aca="false">IF(E15="","",RANK(E15,$E$8:$E$15))</f>
        <v>8</v>
      </c>
    </row>
  </sheetData>
  <conditionalFormatting sqref="F8:F15">
    <cfRule type="expression" priority="2" aboveAverage="0" equalAverage="0" bottom="0" percent="0" rank="0" text="" dxfId="0">
      <formula>$F8="Top priority"</formula>
    </cfRule>
    <cfRule type="expression" priority="3" aboveAverage="0" equalAverage="0" bottom="0" percent="0" rank="0" text="" dxfId="1">
      <formula>$F8="Underserved"</formula>
    </cfRule>
    <cfRule type="expression" priority="4" aboveAverage="0" equalAverage="0" bottom="0" percent="0" rank="0" text="" dxfId="2">
      <formula>$F8="Overserved"</formula>
    </cfRule>
  </conditionalFormatting>
  <dataValidations count="1">
    <dataValidation allowBlank="true" errorStyle="stop" operator="between" showDropDown="false" showErrorMessage="false" showInputMessage="false" sqref="C8:D15" type="decimal">
      <formula1>1</formula1>
      <formula2>10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3" min="3" style="0" width="12"/>
    <col collapsed="false" customWidth="true" hidden="false" outlineLevel="0" max="4" min="4" style="0" width="64"/>
  </cols>
  <sheetData>
    <row r="1" customFormat="false" ht="15" hidden="false" customHeight="false" outlineLevel="0" collapsed="false">
      <c r="A1" s="1" t="s">
        <v>0</v>
      </c>
    </row>
    <row r="2" customFormat="false" ht="19.7" hidden="false" customHeight="false" outlineLevel="0" collapsed="false">
      <c r="A2" s="2" t="s">
        <v>9</v>
      </c>
    </row>
    <row r="3" customFormat="false" ht="15" hidden="false" customHeight="false" outlineLevel="0" collapsed="false">
      <c r="A3" s="3" t="s">
        <v>80</v>
      </c>
    </row>
    <row r="4" customFormat="false" ht="30" hidden="false" customHeight="true" outlineLevel="0" collapsed="false">
      <c r="A4" s="4" t="s">
        <v>81</v>
      </c>
      <c r="B4" s="4" t="s">
        <v>82</v>
      </c>
      <c r="C4" s="4" t="s">
        <v>83</v>
      </c>
      <c r="D4" s="4" t="s">
        <v>84</v>
      </c>
    </row>
    <row r="5" customFormat="false" ht="30" hidden="false" customHeight="true" outlineLevel="0" collapsed="false">
      <c r="A5" s="7" t="s">
        <v>85</v>
      </c>
      <c r="B5" s="7" t="s">
        <v>86</v>
      </c>
      <c r="C5" s="7" t="n">
        <v>5</v>
      </c>
      <c r="D5" s="7" t="s">
        <v>87</v>
      </c>
    </row>
    <row r="6" customFormat="false" ht="30" hidden="false" customHeight="true" outlineLevel="0" collapsed="false">
      <c r="A6" s="7" t="s">
        <v>88</v>
      </c>
      <c r="B6" s="7" t="s">
        <v>86</v>
      </c>
      <c r="C6" s="7" t="n">
        <v>4</v>
      </c>
      <c r="D6" s="7" t="s">
        <v>89</v>
      </c>
    </row>
    <row r="7" customFormat="false" ht="30" hidden="false" customHeight="true" outlineLevel="0" collapsed="false">
      <c r="A7" s="7" t="s">
        <v>90</v>
      </c>
      <c r="B7" s="7" t="s">
        <v>91</v>
      </c>
      <c r="C7" s="7" t="n">
        <v>3</v>
      </c>
      <c r="D7" s="7" t="s">
        <v>92</v>
      </c>
    </row>
    <row r="8" customFormat="false" ht="30" hidden="false" customHeight="true" outlineLevel="0" collapsed="false">
      <c r="A8" s="7" t="s">
        <v>93</v>
      </c>
      <c r="B8" s="7" t="s">
        <v>91</v>
      </c>
      <c r="C8" s="7" t="n">
        <v>4</v>
      </c>
      <c r="D8" s="7" t="s">
        <v>94</v>
      </c>
    </row>
    <row r="10" customFormat="false" ht="15" hidden="false" customHeight="false" outlineLevel="0" collapsed="false">
      <c r="A10" s="5" t="s">
        <v>95</v>
      </c>
      <c r="C10" s="5" t="n">
        <f aca="false">IF(COUNT(C5:C8)&lt;4,"",C5+C6-C7-C8)</f>
        <v>2</v>
      </c>
    </row>
    <row r="11" customFormat="false" ht="15" hidden="false" customHeight="false" outlineLevel="0" collapsed="false">
      <c r="A11" s="5" t="s">
        <v>96</v>
      </c>
      <c r="C11" s="12" t="str">
        <f aca="false">IF(C10="","",IF(C10&gt;0,"Progress forces lead",IF(C10=0,"Even","Resisting forces lead")))</f>
        <v>Progress forces lead</v>
      </c>
    </row>
  </sheetData>
  <dataValidations count="1">
    <dataValidation allowBlank="true" errorStyle="stop" operator="between" showDropDown="false" showErrorMessage="false" showInputMessage="false" sqref="C5:C8" type="whole">
      <formula1>1</formula1>
      <formula2>5</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58"/>
    <col collapsed="false" customWidth="true" hidden="false" outlineLevel="0" max="4" min="4" style="0" width="52"/>
  </cols>
  <sheetData>
    <row r="1" customFormat="false" ht="15" hidden="false" customHeight="false" outlineLevel="0" collapsed="false">
      <c r="A1" s="1" t="s">
        <v>0</v>
      </c>
    </row>
    <row r="2" customFormat="false" ht="19.7" hidden="false" customHeight="false" outlineLevel="0" collapsed="false">
      <c r="A2" s="2" t="s">
        <v>7</v>
      </c>
    </row>
    <row r="3" customFormat="false" ht="15" hidden="false" customHeight="false" outlineLevel="0" collapsed="false">
      <c r="A3" s="3" t="s">
        <v>97</v>
      </c>
    </row>
    <row r="4" customFormat="false" ht="30" hidden="false" customHeight="true" outlineLevel="0" collapsed="false">
      <c r="A4" s="4" t="s">
        <v>98</v>
      </c>
      <c r="B4" s="4" t="s">
        <v>99</v>
      </c>
      <c r="C4" s="4" t="s">
        <v>100</v>
      </c>
      <c r="D4" s="4" t="s">
        <v>101</v>
      </c>
    </row>
    <row r="5" customFormat="false" ht="31.5" hidden="false" customHeight="true" outlineLevel="0" collapsed="false">
      <c r="A5" s="7" t="s">
        <v>102</v>
      </c>
      <c r="B5" s="7" t="s">
        <v>103</v>
      </c>
      <c r="C5" s="7" t="s">
        <v>104</v>
      </c>
      <c r="D5" s="7" t="s">
        <v>105</v>
      </c>
    </row>
    <row r="6" customFormat="false" ht="31.5" hidden="false" customHeight="true" outlineLevel="0" collapsed="false">
      <c r="A6" s="7" t="s">
        <v>106</v>
      </c>
      <c r="B6" s="7" t="s">
        <v>107</v>
      </c>
      <c r="C6" s="7" t="s">
        <v>108</v>
      </c>
      <c r="D6" s="7" t="s">
        <v>109</v>
      </c>
    </row>
    <row r="7" customFormat="false" ht="31.5" hidden="false" customHeight="true" outlineLevel="0" collapsed="false">
      <c r="A7" s="7" t="s">
        <v>110</v>
      </c>
      <c r="B7" s="7" t="s">
        <v>111</v>
      </c>
      <c r="C7" s="7" t="s">
        <v>112</v>
      </c>
      <c r="D7" s="7" t="s">
        <v>113</v>
      </c>
    </row>
    <row r="8" customFormat="false" ht="31.5" hidden="false" customHeight="true" outlineLevel="0" collapsed="false">
      <c r="A8" s="7" t="s">
        <v>114</v>
      </c>
      <c r="B8" s="7" t="s">
        <v>115</v>
      </c>
      <c r="C8" s="7" t="s">
        <v>116</v>
      </c>
      <c r="D8" s="7" t="s">
        <v>117</v>
      </c>
    </row>
    <row r="9" customFormat="false" ht="31.5" hidden="false" customHeight="true" outlineLevel="0" collapsed="false">
      <c r="A9" s="7" t="s">
        <v>118</v>
      </c>
      <c r="B9" s="7" t="s">
        <v>119</v>
      </c>
      <c r="C9" s="7" t="s">
        <v>120</v>
      </c>
      <c r="D9" s="7" t="s">
        <v>121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2026-10-22T07:37:19Z</dcterms:created>
  <dc:creator>openpyxl</dc:creator>
  <dc:description/>
  <dc:language>en-US</dc:language>
  <cp:lastModifiedBy/>
  <dcterms:modified xsi:type="dcterms:W3CDTF">2026-10-22T07:37:19Z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