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Decision Overview" sheetId="1" state="visible" r:id="rId1"/>
    <sheet xmlns:r="http://schemas.openxmlformats.org/officeDocument/2006/relationships" name="Risk Register" sheetId="2" state="visible" r:id="rId2"/>
    <sheet xmlns:r="http://schemas.openxmlformats.org/officeDocument/2006/relationships" name="Benefit Register" sheetId="3" state="visible" r:id="rId3"/>
    <sheet xmlns:r="http://schemas.openxmlformats.org/officeDocument/2006/relationships" name="Verdict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3">
    <numFmt numFmtId="164" formatCode="\$#,##0"/>
    <numFmt numFmtId="165" formatCode="0.0&quot; : 1&quot;"/>
    <numFmt numFmtId="166" formatCode="0.0&quot; years&quot;"/>
  </numFmts>
  <fonts count="7">
    <font>
      <name val="Calibri"/>
      <family val="2"/>
      <color theme="1"/>
      <sz val="11"/>
      <scheme val="minor"/>
    </font>
    <font>
      <name val="Consolas"/>
      <b val="1"/>
      <color rgb="FF17181B"/>
      <sz val="10"/>
    </font>
    <font>
      <name val="Georgia"/>
      <b val="1"/>
      <sz val="15"/>
    </font>
    <font>
      <name val="Arial"/>
      <i val="1"/>
      <color rgb="FF6B6A63"/>
      <sz val="9"/>
    </font>
    <font>
      <name val="Consolas"/>
      <b val="1"/>
      <color rgb="FFFFFFFF"/>
      <sz val="10"/>
    </font>
    <font>
      <name val="Consolas"/>
      <b val="1"/>
      <sz val="10"/>
    </font>
    <font>
      <name val="Arial"/>
      <sz val="9"/>
    </font>
  </fonts>
  <fills count="3">
    <fill>
      <patternFill/>
    </fill>
    <fill>
      <patternFill patternType="gray125"/>
    </fill>
    <fill>
      <patternFill patternType="solid">
        <fgColor rgb="FF17181B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3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0" borderId="0" pivotButton="0" quotePrefix="0" xfId="0"/>
    <xf numFmtId="0" fontId="4" fillId="2" borderId="0" pivotButton="0" quotePrefix="0" xfId="0"/>
    <xf numFmtId="164" fontId="3" fillId="0" borderId="0" pivotButton="0" quotePrefix="0" xfId="0"/>
    <xf numFmtId="164" fontId="0" fillId="0" borderId="0" pivotButton="0" quotePrefix="0" xfId="0"/>
    <xf numFmtId="0" fontId="5" fillId="0" borderId="0" pivotButton="0" quotePrefix="0" xfId="0"/>
    <xf numFmtId="164" fontId="5" fillId="0" borderId="0" pivotButton="0" quotePrefix="0" xfId="0"/>
    <xf numFmtId="0" fontId="6" fillId="0" borderId="0" pivotButton="0" quotePrefix="0" xfId="0"/>
    <xf numFmtId="164" fontId="6" fillId="0" borderId="0" pivotButton="0" quotePrefix="0" xfId="0"/>
    <xf numFmtId="165" fontId="6" fillId="0" borderId="0" pivotButton="0" quotePrefix="0" xfId="0"/>
    <xf numFmtId="166" fontId="6" fillId="0" borderId="0" pivotButton="0" quotePrefix="0" xfId="0"/>
  </cellXfs>
  <cellStyles count="1">
    <cellStyle name="Normal" xfId="0" builtinId="0" hidden="0"/>
  </cellStyles>
  <dxfs count="1">
    <dxf>
      <font>
        <b val="1"/>
        <color rgb="FF9C2B2B"/>
      </font>
      <fill>
        <patternFill patternType="solid">
          <fgColor rgb="FFF7D9D9"/>
        </patternFill>
      </fill>
    </dxf>
  </dxf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styles" Target="styles.xml" Id="rId5"/><Relationship Type="http://schemas.openxmlformats.org/officeDocument/2006/relationships/theme" Target="theme/theme1.xml" Id="rId6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0"/>
  <sheetViews>
    <sheetView showGridLines="1" zoomScale="100" workbookViewId="0">
      <selection activeCell="A1" sqref="A1"/>
    </sheetView>
  </sheetViews>
  <sheetFormatPr baseColWidth="8" defaultRowHeight="15"/>
  <cols>
    <col width="30" customWidth="1" min="1" max="1"/>
    <col width="62" customWidth="1" min="2" max="2"/>
  </cols>
  <sheetData>
    <row r="1">
      <c r="A1" s="1" t="inlineStr">
        <is>
          <t>MI  MARKET INTELLIGENCE TOOLS   ·   marketintelligencetools.com/templates/</t>
        </is>
      </c>
    </row>
    <row r="2" ht="18.55" customHeight="1">
      <c r="A2" s="2" t="inlineStr">
        <is>
          <t>Risk-Benefit Analysis Template</t>
        </is>
      </c>
    </row>
    <row r="3">
      <c r="A3" s="3" t="inlineStr">
        <is>
          <t>Name the decision in one sentence. The Risk Register and Benefit Register tabs do the scoring; row 7 shows the Cascade Metal Works example this page's article walks through.</t>
        </is>
      </c>
    </row>
    <row r="6">
      <c r="A6" s="4" t="inlineStr">
        <is>
          <t>FIELD</t>
        </is>
      </c>
      <c r="B6" s="4" t="inlineStr">
        <is>
          <t>DETAIL</t>
        </is>
      </c>
    </row>
    <row r="7">
      <c r="A7" s="3" t="inlineStr">
        <is>
          <t>Decision</t>
        </is>
      </c>
      <c r="B7" s="3" t="inlineStr">
        <is>
          <t>Spend $95,000 installing a robotic welding cell to replace two manual welding stations.</t>
        </is>
      </c>
    </row>
    <row r="8">
      <c r="A8" s="3" t="inlineStr">
        <is>
          <t>Decision owner</t>
        </is>
      </c>
      <c r="B8" s="3" t="inlineStr">
        <is>
          <t>Plant manager</t>
        </is>
      </c>
    </row>
    <row r="9">
      <c r="A9" s="3" t="inlineStr">
        <is>
          <t>Time horizon</t>
        </is>
      </c>
      <c r="B9" s="3" t="inlineStr">
        <is>
          <t>3 years</t>
        </is>
      </c>
    </row>
    <row r="10">
      <c r="A10" s="3" t="inlineStr">
        <is>
          <t>Total investment required</t>
        </is>
      </c>
      <c r="B10" s="5" t="n">
        <v>95000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20"/>
  <sheetViews>
    <sheetView showGridLines="1" zoomScale="100" workbookViewId="0">
      <selection activeCell="A1" sqref="A1"/>
    </sheetView>
  </sheetViews>
  <sheetFormatPr baseColWidth="8" defaultRowHeight="15"/>
  <cols>
    <col width="36" customWidth="1" min="1" max="1"/>
    <col width="18" customWidth="1" min="2" max="2"/>
    <col width="16" customWidth="1" min="3" max="3"/>
    <col width="16" customWidth="1" min="4" max="4"/>
    <col width="16" customWidth="1" min="5" max="5"/>
  </cols>
  <sheetData>
    <row r="1">
      <c r="A1" s="1" t="inlineStr">
        <is>
          <t>MI  MARKET INTELLIGENCE TOOLS   ·   marketintelligencetools.com/templates/</t>
        </is>
      </c>
    </row>
    <row r="2" ht="18.55" customHeight="1">
      <c r="A2" s="2" t="inlineStr">
        <is>
          <t>Risk Register</t>
        </is>
      </c>
    </row>
    <row r="3">
      <c r="A3" s="3" t="inlineStr">
        <is>
          <t>List every possible risk. Weighted score = likelihood ÷ 5 × dollar impact. Rows 7-9 are the Cascade Metal Works example; add your own rows below.</t>
        </is>
      </c>
    </row>
    <row r="6">
      <c r="A6" s="4" t="inlineStr">
        <is>
          <t>RISK DESCRIPTION</t>
        </is>
      </c>
      <c r="B6" s="4" t="inlineStr">
        <is>
          <t>CATEGORY</t>
        </is>
      </c>
      <c r="C6" s="4" t="inlineStr">
        <is>
          <t>LIKELIHOOD (1-5)</t>
        </is>
      </c>
      <c r="D6" s="4" t="inlineStr">
        <is>
          <t>DOLLAR IMPACT</t>
        </is>
      </c>
      <c r="E6" s="4" t="inlineStr">
        <is>
          <t>WEIGHTED SCORE</t>
        </is>
      </c>
    </row>
    <row r="7">
      <c r="A7" s="3" t="inlineStr">
        <is>
          <t>Three-week commissioning downtime</t>
        </is>
      </c>
      <c r="B7" s="3" t="inlineStr">
        <is>
          <t>Operational</t>
        </is>
      </c>
      <c r="C7" s="3" t="n">
        <v>3</v>
      </c>
      <c r="D7" s="5" t="n">
        <v>18000</v>
      </c>
      <c r="E7" s="5">
        <f>C7/5*D7</f>
        <v/>
      </c>
    </row>
    <row r="8">
      <c r="A8" s="3" t="inlineStr">
        <is>
          <t>Retraining and possible turnover for two welders</t>
        </is>
      </c>
      <c r="B8" s="3" t="inlineStr">
        <is>
          <t>Workforce</t>
        </is>
      </c>
      <c r="C8" s="3" t="n">
        <v>2</v>
      </c>
      <c r="D8" s="5" t="n">
        <v>4000</v>
      </c>
      <c r="E8" s="5">
        <f>C8/5*D8</f>
        <v/>
      </c>
    </row>
    <row r="9">
      <c r="A9" s="3" t="inlineStr">
        <is>
          <t>Annual vendor service contract</t>
        </is>
      </c>
      <c r="B9" s="3" t="inlineStr">
        <is>
          <t>Vendor</t>
        </is>
      </c>
      <c r="C9" s="3" t="n">
        <v>5</v>
      </c>
      <c r="D9" s="5" t="n">
        <v>6200</v>
      </c>
      <c r="E9" s="5">
        <f>C9/5*D9</f>
        <v/>
      </c>
    </row>
    <row r="10">
      <c r="E10" s="6">
        <f>IF(D10="","",C10/5*D10)</f>
        <v/>
      </c>
    </row>
    <row r="11">
      <c r="E11" s="6">
        <f>IF(D11="","",C11/5*D11)</f>
        <v/>
      </c>
    </row>
    <row r="12">
      <c r="E12" s="6">
        <f>IF(D12="","",C12/5*D12)</f>
        <v/>
      </c>
    </row>
    <row r="13">
      <c r="E13" s="6">
        <f>IF(D13="","",C13/5*D13)</f>
        <v/>
      </c>
    </row>
    <row r="14">
      <c r="E14" s="6">
        <f>IF(D14="","",C14/5*D14)</f>
        <v/>
      </c>
    </row>
    <row r="15">
      <c r="E15" s="6">
        <f>IF(D15="","",C15/5*D15)</f>
        <v/>
      </c>
    </row>
    <row r="16">
      <c r="E16" s="6">
        <f>IF(D16="","",C16/5*D16)</f>
        <v/>
      </c>
    </row>
    <row r="17">
      <c r="E17" s="6">
        <f>IF(D17="","",C17/5*D17)</f>
        <v/>
      </c>
    </row>
    <row r="18">
      <c r="E18" s="6">
        <f>IF(D18="","",C18/5*D18)</f>
        <v/>
      </c>
    </row>
    <row r="19">
      <c r="E19" s="6">
        <f>IF(D19="","",C19/5*D19)</f>
        <v/>
      </c>
    </row>
    <row r="20">
      <c r="A20" s="7" t="inlineStr">
        <is>
          <t>TOTAL EXPECTED RISK</t>
        </is>
      </c>
      <c r="E20" s="8">
        <f>SUM(E7:E19)</f>
        <v/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E20"/>
  <sheetViews>
    <sheetView showGridLines="1" zoomScale="100" workbookViewId="0">
      <selection activeCell="A1" sqref="A1"/>
    </sheetView>
  </sheetViews>
  <sheetFormatPr baseColWidth="8" defaultRowHeight="15"/>
  <cols>
    <col width="36" customWidth="1" min="1" max="1"/>
    <col width="18" customWidth="1" min="2" max="2"/>
    <col width="18" customWidth="1" min="3" max="3"/>
    <col width="16" customWidth="1" min="4" max="4"/>
    <col width="16" customWidth="1" min="5" max="5"/>
  </cols>
  <sheetData>
    <row r="1">
      <c r="A1" s="1" t="inlineStr">
        <is>
          <t>MI  MARKET INTELLIGENCE TOOLS   ·   marketintelligencetools.com/templates/</t>
        </is>
      </c>
    </row>
    <row r="2" ht="18.55" customHeight="1">
      <c r="A2" s="2" t="inlineStr">
        <is>
          <t>Benefit Register</t>
        </is>
      </c>
    </row>
    <row r="3">
      <c r="A3" s="3" t="inlineStr">
        <is>
          <t>List every expected benefit. Weighted score = likelihood/odds ÷ 5 × annual dollar value. Rows 7-9 are the Cascade Metal Works example; add your own rows below.</t>
        </is>
      </c>
    </row>
    <row r="6">
      <c r="A6" s="4" t="inlineStr">
        <is>
          <t>BENEFIT DESCRIPTION</t>
        </is>
      </c>
      <c r="B6" s="4" t="inlineStr">
        <is>
          <t>CATEGORY</t>
        </is>
      </c>
      <c r="C6" s="4" t="inlineStr">
        <is>
          <t>LIKELIHOOD/ODDS (1-5)</t>
        </is>
      </c>
      <c r="D6" s="4" t="inlineStr">
        <is>
          <t>ANNUAL $ VALUE</t>
        </is>
      </c>
      <c r="E6" s="4" t="inlineStr">
        <is>
          <t>WEIGHTED SCORE</t>
        </is>
      </c>
    </row>
    <row r="7">
      <c r="A7" s="3" t="inlineStr">
        <is>
          <t>40% increase in welding throughput</t>
        </is>
      </c>
      <c r="B7" s="3" t="inlineStr">
        <is>
          <t>Capacity</t>
        </is>
      </c>
      <c r="C7" s="3" t="n">
        <v>4</v>
      </c>
      <c r="D7" s="5" t="n">
        <v>52000</v>
      </c>
      <c r="E7" s="5">
        <f>C7/5*D7</f>
        <v/>
      </c>
    </row>
    <row r="8">
      <c r="A8" s="3" t="inlineStr">
        <is>
          <t>12% drop in workers’ compensation premiums</t>
        </is>
      </c>
      <c r="B8" s="3" t="inlineStr">
        <is>
          <t>Insurance</t>
        </is>
      </c>
      <c r="C8" s="3" t="n">
        <v>4</v>
      </c>
      <c r="D8" s="5" t="n">
        <v>9600</v>
      </c>
      <c r="E8" s="5">
        <f>C8/5*D8</f>
        <v/>
      </c>
    </row>
    <row r="9">
      <c r="A9" s="3" t="inlineStr">
        <is>
          <t>Scrap-rate cut from 6% to 2%</t>
        </is>
      </c>
      <c r="B9" s="3" t="inlineStr">
        <is>
          <t>Quality</t>
        </is>
      </c>
      <c r="C9" s="3" t="n">
        <v>3</v>
      </c>
      <c r="D9" s="5" t="n">
        <v>14000</v>
      </c>
      <c r="E9" s="5">
        <f>C9/5*D9</f>
        <v/>
      </c>
    </row>
    <row r="10">
      <c r="E10" s="6">
        <f>IF(D10="","",C10/5*D10)</f>
        <v/>
      </c>
    </row>
    <row r="11">
      <c r="E11" s="6">
        <f>IF(D11="","",C11/5*D11)</f>
        <v/>
      </c>
    </row>
    <row r="12">
      <c r="E12" s="6">
        <f>IF(D12="","",C12/5*D12)</f>
        <v/>
      </c>
    </row>
    <row r="13">
      <c r="E13" s="6">
        <f>IF(D13="","",C13/5*D13)</f>
        <v/>
      </c>
    </row>
    <row r="14">
      <c r="E14" s="6">
        <f>IF(D14="","",C14/5*D14)</f>
        <v/>
      </c>
    </row>
    <row r="15">
      <c r="E15" s="6">
        <f>IF(D15="","",C15/5*D15)</f>
        <v/>
      </c>
    </row>
    <row r="16">
      <c r="E16" s="6">
        <f>IF(D16="","",C16/5*D16)</f>
        <v/>
      </c>
    </row>
    <row r="17">
      <c r="E17" s="6">
        <f>IF(D17="","",C17/5*D17)</f>
        <v/>
      </c>
    </row>
    <row r="18">
      <c r="E18" s="6">
        <f>IF(D18="","",C18/5*D18)</f>
        <v/>
      </c>
    </row>
    <row r="19">
      <c r="E19" s="6">
        <f>IF(D19="","",C19/5*D19)</f>
        <v/>
      </c>
    </row>
    <row r="20">
      <c r="A20" s="7" t="inlineStr">
        <is>
          <t>TOTAL EXPECTED BENEFIT</t>
        </is>
      </c>
      <c r="E20" s="8">
        <f>SUM(E7:E19)</f>
        <v/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B14"/>
  <sheetViews>
    <sheetView showGridLines="1" zoomScale="100" workbookViewId="0">
      <selection activeCell="A1" sqref="A1"/>
    </sheetView>
  </sheetViews>
  <sheetFormatPr baseColWidth="8" defaultRowHeight="15"/>
  <cols>
    <col width="30" customWidth="1" min="1" max="1"/>
    <col width="56" customWidth="1" min="2" max="2"/>
  </cols>
  <sheetData>
    <row r="1">
      <c r="A1" s="1" t="inlineStr">
        <is>
          <t>MI  MARKET INTELLIGENCE TOOLS   ·   marketintelligencetools.com/templates/</t>
        </is>
      </c>
    </row>
    <row r="2" ht="18.55" customHeight="1">
      <c r="A2" s="2" t="inlineStr">
        <is>
          <t>Verdict</t>
        </is>
      </c>
    </row>
    <row r="3">
      <c r="A3" s="3" t="inlineStr">
        <is>
          <t>Everything below is a formula reading the other two tabs; nothing to fill in here. Check this tab last, and present only this tab to a budget committee.</t>
        </is>
      </c>
    </row>
    <row r="6">
      <c r="A6" s="4" t="inlineStr">
        <is>
          <t>FIELD</t>
        </is>
      </c>
      <c r="B6" s="4" t="inlineStr">
        <is>
          <t>VALUE</t>
        </is>
      </c>
    </row>
    <row r="7">
      <c r="A7" s="9" t="inlineStr">
        <is>
          <t>Total risk score</t>
        </is>
      </c>
      <c r="B7" s="10">
        <f>'Risk Register'!E20</f>
        <v/>
      </c>
    </row>
    <row r="8">
      <c r="A8" s="9" t="inlineStr">
        <is>
          <t>Total benefit score</t>
        </is>
      </c>
      <c r="B8" s="10">
        <f>'Benefit Register'!E20</f>
        <v/>
      </c>
    </row>
    <row r="9">
      <c r="A9" s="9" t="inlineStr">
        <is>
          <t>Net score</t>
        </is>
      </c>
      <c r="B9" s="10">
        <f>B8-B7</f>
        <v/>
      </c>
    </row>
    <row r="10">
      <c r="A10" s="9" t="inlineStr">
        <is>
          <t>Benefit-cost ratio</t>
        </is>
      </c>
      <c r="B10" s="11">
        <f>B8/B7</f>
        <v/>
      </c>
    </row>
    <row r="11">
      <c r="A11" s="9" t="inlineStr">
        <is>
          <t>Recurring annual cost (service contract)</t>
        </is>
      </c>
      <c r="B11" s="10">
        <f>'Risk Register'!D9</f>
        <v/>
      </c>
    </row>
    <row r="12">
      <c r="A12" s="9" t="inlineStr">
        <is>
          <t>Net annual benefit</t>
        </is>
      </c>
      <c r="B12" s="10">
        <f>B8-B11</f>
        <v/>
      </c>
    </row>
    <row r="13">
      <c r="A13" s="9" t="inlineStr">
        <is>
          <t>Payback (years)</t>
        </is>
      </c>
      <c r="B13" s="12">
        <f>'Decision Overview'!B10/B12</f>
        <v/>
      </c>
    </row>
    <row r="14">
      <c r="A14" s="9" t="inlineStr">
        <is>
          <t>Recommendation</t>
        </is>
      </c>
      <c r="B14" s="9">
        <f>IF(B10&lt;=1,"Reject the plan or renegotiate its terms before it reaches a committee.","Proceed — the benefit-cost ratio clears the 1:2 to 1:3 acceptance threshold.")</f>
        <v/>
      </c>
    </row>
  </sheetData>
  <conditionalFormatting sqref="B10">
    <cfRule type="cellIs" priority="1" operator="lessThanOrEqual" dxfId="0">
      <formula>1</formula>
    </cfRule>
  </conditionalFormatting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2026-08-30T10:34:04Z</dcterms:created>
  <dcterms:modified xmlns:dcterms="http://purl.org/dc/terms/" xmlns:xsi="http://www.w3.org/2001/XMLSchema-instance" xsi:type="dcterms:W3CDTF">2026-08-30T10:34:04Z</dcterms:modified>
</cp:coreProperties>
</file>