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TAM Comparison" sheetId="2" state="visible" r:id="rId2"/>
    <sheet xmlns:r="http://schemas.openxmlformats.org/officeDocument/2006/relationships" name="SAM Narrowing" sheetId="3" state="visible" r:id="rId3"/>
    <sheet xmlns:r="http://schemas.openxmlformats.org/officeDocument/2006/relationships" name="SOM Capture Rate" sheetId="4" state="visible" r:id="rId4"/>
    <sheet xmlns:r="http://schemas.openxmlformats.org/officeDocument/2006/relationships" name="Slide Narrativ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"/>
    <numFmt numFmtId="165" formatCode="0.0%"/>
  </numFmts>
  <fonts count="9">
    <font>
      <name val="Calibri"/>
      <family val="2"/>
      <color theme="1"/>
      <sz val="11"/>
      <scheme val="minor"/>
    </font>
    <font>
      <name val="Consolas"/>
      <b val="1"/>
      <color rgb="FF17181B"/>
      <sz val="10"/>
    </font>
    <font>
      <name val="Georgia"/>
      <b val="1"/>
      <sz val="15"/>
    </font>
    <font>
      <name val="Arial"/>
      <i val="1"/>
      <color rgb="FF6B6A63"/>
      <sz val="9"/>
    </font>
    <font>
      <name val="Consolas"/>
      <b val="1"/>
      <color rgb="FFFFFFFF"/>
      <sz val="10"/>
    </font>
    <font>
      <name val="Arial"/>
      <i val="1"/>
      <sz val="10"/>
    </font>
    <font>
      <name val="Arial"/>
      <b val="1"/>
      <i val="1"/>
      <sz val="10"/>
    </font>
    <font>
      <name val="Arial"/>
      <i val="1"/>
      <color rgb="FFB0442E"/>
      <sz val="10"/>
    </font>
    <font>
      <name val="Consolas"/>
      <b val="1"/>
      <sz val="10"/>
    </font>
  </fonts>
  <fills count="3">
    <fill>
      <patternFill/>
    </fill>
    <fill>
      <patternFill patternType="gray125"/>
    </fill>
    <fill>
      <patternFill patternType="solid">
        <fgColor rgb="FF17181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5" fillId="0" borderId="0" pivotButton="0" quotePrefix="0" xfId="0"/>
    <xf numFmtId="3" fontId="5" fillId="0" borderId="0" pivotButton="0" quotePrefix="0" xfId="0"/>
    <xf numFmtId="9" fontId="5" fillId="0" borderId="0" pivotButton="0" quotePrefix="0" xfId="0"/>
    <xf numFmtId="164" fontId="6" fillId="0" borderId="0" pivotButton="0" quotePrefix="0" xfId="0"/>
    <xf numFmtId="164" fontId="5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165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6" customWidth="1" min="1" max="1"/>
    <col width="16" customWidth="1" min="2" max="2"/>
    <col width="34" customWidth="1" min="3" max="3"/>
    <col width="14" customWidth="1" min="4" max="4"/>
  </cols>
  <sheetData>
    <row r="1">
      <c r="A1" s="1" t="inlineStr">
        <is>
          <t>MI  MARKET INTELLIGENCE TOOLS   ·   marketintelligencetools.com/templates/</t>
        </is>
      </c>
    </row>
    <row r="2">
      <c r="A2" s="2" t="inlineStr">
        <is>
          <t>Total Addressable Market Template</t>
        </is>
      </c>
    </row>
    <row r="3">
      <c r="A3" s="3" t="inlineStr">
        <is>
          <t>Legend: every row is the hospital-scheduling worked example (italic). Replace with your own segment; keep a source and date for each input.</t>
        </is>
      </c>
    </row>
    <row r="4" ht="3.75" customHeight="1"/>
    <row r="6">
      <c r="A6" s="4" t="inlineStr">
        <is>
          <t>ASSUMPTION</t>
        </is>
      </c>
      <c r="B6" s="4" t="inlineStr">
        <is>
          <t>VALUE</t>
        </is>
      </c>
      <c r="C6" s="4" t="inlineStr">
        <is>
          <t>SOURCE</t>
        </is>
      </c>
      <c r="D6" s="4" t="inlineStr">
        <is>
          <t>DATE PULLED</t>
        </is>
      </c>
    </row>
    <row r="7">
      <c r="A7" s="5" t="inlineStr">
        <is>
          <t>Target segment definition</t>
        </is>
      </c>
      <c r="B7" s="5" t="inlineStr">
        <is>
          <t>US hospitals, 100+ beds, centralized nurse scheduling, no dedicated platform</t>
        </is>
      </c>
      <c r="C7" s="5" t="inlineStr">
        <is>
          <t>Internal segment definition</t>
        </is>
      </c>
      <c r="D7" s="5" t="inlineStr">
        <is>
          <t>2026-08-30</t>
        </is>
      </c>
    </row>
    <row r="8">
      <c r="A8" s="5" t="inlineStr">
        <is>
          <t>Target hospital count</t>
        </is>
      </c>
      <c r="B8" s="6" t="n">
        <v>3200</v>
      </c>
      <c r="C8" s="5" t="inlineStr">
        <is>
          <t>Internal segment count</t>
        </is>
      </c>
      <c r="D8" s="5" t="inlineStr">
        <is>
          <t>2026-08-30</t>
        </is>
      </c>
    </row>
    <row r="9">
      <c r="A9" s="5" t="inlineStr">
        <is>
          <t>Average contract value (ACV)</t>
        </is>
      </c>
      <c r="B9" s="6" t="n">
        <v>45000</v>
      </c>
      <c r="C9" s="5" t="inlineStr">
        <is>
          <t>Current list price</t>
        </is>
      </c>
      <c r="D9" s="5" t="inlineStr">
        <is>
          <t>2026-08-30</t>
        </is>
      </c>
    </row>
    <row r="10">
      <c r="A10" s="5" t="inlineStr">
        <is>
          <t>Global clinical staff-scheduling market size</t>
        </is>
      </c>
      <c r="B10" s="6" t="n">
        <v>850000000</v>
      </c>
      <c r="C10" s="5" t="inlineStr">
        <is>
          <t>Workforce-management market report</t>
        </is>
      </c>
      <c r="D10" s="5" t="inlineStr">
        <is>
          <t>2026-08-30</t>
        </is>
      </c>
    </row>
    <row r="11">
      <c r="A11" s="5" t="inlineStr">
        <is>
          <t>US acute-care share of global market</t>
        </is>
      </c>
      <c r="B11" s="7" t="n">
        <v>0.2</v>
      </c>
      <c r="C11" s="5" t="inlineStr">
        <is>
          <t>Market report regional split</t>
        </is>
      </c>
      <c r="D11" s="5" t="inlineStr">
        <is>
          <t>2026-08-30</t>
        </is>
      </c>
    </row>
    <row r="12">
      <c r="A12" s="5" t="inlineStr">
        <is>
          <t>Nurse overtime / agency-staffing premium per hospital</t>
        </is>
      </c>
      <c r="B12" s="6" t="n">
        <v>290000</v>
      </c>
      <c r="C12" s="5" t="inlineStr">
        <is>
          <t>Internal cost estimate</t>
        </is>
      </c>
      <c r="D12" s="5" t="inlineStr">
        <is>
          <t>2026-08-30</t>
        </is>
      </c>
    </row>
    <row r="13">
      <c r="A13" s="5" t="inlineStr">
        <is>
          <t>Value-capture rate (value theory)</t>
        </is>
      </c>
      <c r="B13" s="7" t="n">
        <v>0.2</v>
      </c>
      <c r="C13" s="5" t="inlineStr">
        <is>
          <t>Pricing analysis assumption</t>
        </is>
      </c>
      <c r="D13" s="5" t="inlineStr">
        <is>
          <t>2026-08-30</t>
        </is>
      </c>
    </row>
    <row r="14">
      <c r="A14" s="5" t="inlineStr">
        <is>
          <t>SAM bed-range filter</t>
        </is>
      </c>
      <c r="B14" s="5" t="inlineStr">
        <is>
          <t>100-400 beds</t>
        </is>
      </c>
      <c r="C14" s="5" t="inlineStr">
        <is>
          <t>Segment filter definition</t>
        </is>
      </c>
      <c r="D14" s="5" t="inlineStr">
        <is>
          <t>2026-08-30</t>
        </is>
      </c>
    </row>
    <row r="15">
      <c r="A15" s="5" t="inlineStr">
        <is>
          <t>SAM hospital count (post-filter)</t>
        </is>
      </c>
      <c r="B15" s="6" t="n">
        <v>1100</v>
      </c>
      <c r="C15" s="5" t="inlineStr">
        <is>
          <t>Filtered segment count</t>
        </is>
      </c>
      <c r="D15" s="5" t="inlineStr">
        <is>
          <t>2026-08-30</t>
        </is>
      </c>
    </row>
    <row r="16">
      <c r="A16" s="5" t="inlineStr">
        <is>
          <t>Existing-vertical market share (retail)</t>
        </is>
      </c>
      <c r="B16" s="7" t="n">
        <v>0.09</v>
      </c>
      <c r="C16" s="5" t="inlineStr">
        <is>
          <t>Internal sales data</t>
        </is>
      </c>
      <c r="D16" s="5" t="inlineStr">
        <is>
          <t>2026-08-30</t>
        </is>
      </c>
    </row>
    <row r="17">
      <c r="A17" s="5" t="inlineStr">
        <is>
          <t>New-vertical discount applied to existing share</t>
        </is>
      </c>
      <c r="B17" s="7" t="n">
        <v>0.5</v>
      </c>
      <c r="C17" s="5" t="inlineStr">
        <is>
          <t>Conservative Year-1 assumption</t>
        </is>
      </c>
      <c r="D17" s="5" t="inlineStr">
        <is>
          <t>2026-08-30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6" customWidth="1" min="1" max="1"/>
    <col width="26" customWidth="1" min="2" max="2"/>
    <col width="14" customWidth="1" min="3" max="3"/>
    <col width="14" customWidth="1" min="4" max="4"/>
    <col width="18" customWidth="1" min="5" max="5"/>
    <col width="34" customWidth="1" min="6" max="6"/>
  </cols>
  <sheetData>
    <row r="1">
      <c r="A1" s="1" t="inlineStr">
        <is>
          <t>MI  MARKET INTELLIGENCE TOOLS   ·   marketintelligencetools.com/templates/</t>
        </is>
      </c>
    </row>
    <row r="2">
      <c r="A2" s="2" t="inlineStr">
        <is>
          <t>TAM Comparison: Three Methods</t>
        </is>
      </c>
    </row>
    <row r="3">
      <c r="A3" s="3" t="inlineStr">
        <is>
          <t>Legend: worked example (italic) sizing a hospital nurse-scheduling vertical. Bottom-up is primary; top-down and value theory cross-check it.</t>
        </is>
      </c>
    </row>
    <row r="4" ht="3.75" customHeight="1"/>
    <row r="6">
      <c r="A6" s="4" t="inlineStr">
        <is>
          <t>METHOD</t>
        </is>
      </c>
      <c r="B6" s="4" t="inlineStr">
        <is>
          <t>FORMULA</t>
        </is>
      </c>
      <c r="C6" s="4" t="inlineStr">
        <is>
          <t>INPUT 1</t>
        </is>
      </c>
      <c r="D6" s="4" t="inlineStr">
        <is>
          <t>INPUT 2</t>
        </is>
      </c>
      <c r="E6" s="4" t="inlineStr">
        <is>
          <t>TAM RESULT</t>
        </is>
      </c>
      <c r="F6" s="4" t="inlineStr">
        <is>
          <t>FLAG</t>
        </is>
      </c>
    </row>
    <row r="7">
      <c r="A7" s="5" t="inlineStr">
        <is>
          <t>Bottom-Up</t>
        </is>
      </c>
      <c r="B7" s="5" t="inlineStr">
        <is>
          <t>Target hospitals x ACV</t>
        </is>
      </c>
      <c r="C7" s="5" t="n">
        <v>3200</v>
      </c>
      <c r="D7" s="5" t="n">
        <v>45000</v>
      </c>
      <c r="E7" s="8">
        <f>3200*45000</f>
        <v/>
      </c>
      <c r="F7" s="5" t="inlineStr">
        <is>
          <t>Primary</t>
        </is>
      </c>
    </row>
    <row r="8">
      <c r="A8" s="5" t="inlineStr">
        <is>
          <t>Top-Down</t>
        </is>
      </c>
      <c r="B8" s="5" t="inlineStr">
        <is>
          <t>Global market size x US acute-care share</t>
        </is>
      </c>
      <c r="C8" s="5" t="n">
        <v>850000000</v>
      </c>
      <c r="D8" s="7" t="n">
        <v>0.2</v>
      </c>
      <c r="E8" s="9">
        <f>850000000*0.2</f>
        <v/>
      </c>
      <c r="F8" s="10">
        <f>IF(ABS(E8-E7)/E7&gt;0.15,"Flag: methods disagree &gt;15% (+"&amp;TEXT((E8-E7)/E7,"0%")&amp;")","OK")</f>
        <v/>
      </c>
    </row>
    <row r="9">
      <c r="A9" s="5" t="inlineStr">
        <is>
          <t>Value Theory</t>
        </is>
      </c>
      <c r="B9" s="5" t="inlineStr">
        <is>
          <t>Target hospitals x value-based ACV</t>
        </is>
      </c>
      <c r="C9" s="5" t="n">
        <v>3200</v>
      </c>
      <c r="D9" s="5" t="n">
        <v>58000</v>
      </c>
      <c r="E9" s="9">
        <f>3200*58000</f>
        <v/>
      </c>
      <c r="F9" s="5" t="inlineStr">
        <is>
          <t>Pricing ceiling, not TAM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0" customWidth="1" min="1" max="1"/>
    <col width="44" customWidth="1" min="2" max="2"/>
    <col width="20" customWidth="1" min="3" max="3"/>
    <col width="20" customWidth="1" min="4" max="4"/>
  </cols>
  <sheetData>
    <row r="1">
      <c r="A1" s="1" t="inlineStr">
        <is>
          <t>MI  MARKET INTELLIGENCE TOOLS   ·   marketintelligencetools.com/templates/</t>
        </is>
      </c>
    </row>
    <row r="2">
      <c r="A2" s="2" t="inlineStr">
        <is>
          <t>SAM Narrowing</t>
        </is>
      </c>
    </row>
    <row r="3">
      <c r="A3" s="3" t="inlineStr">
        <is>
          <t>Legend: worked example (italic). Narrows the 3,200-hospital TAM segment to the 1,100 hospitals the vendor can realistically reach.</t>
        </is>
      </c>
    </row>
    <row r="4" ht="3.75" customHeight="1"/>
    <row r="6">
      <c r="A6" s="4" t="inlineStr">
        <is>
          <t>FILTER</t>
        </is>
      </c>
      <c r="B6" s="4" t="inlineStr">
        <is>
          <t>DESCRIPTION</t>
        </is>
      </c>
      <c r="C6" s="4" t="inlineStr">
        <is>
          <t>HOSPITALS EXCLUDED</t>
        </is>
      </c>
      <c r="D6" s="4" t="inlineStr">
        <is>
          <t>HOSPITALS REMAINING</t>
        </is>
      </c>
    </row>
    <row r="7">
      <c r="A7" s="5" t="inlineStr">
        <is>
          <t>Bed-range filter (100-400 beds)</t>
        </is>
      </c>
      <c r="B7" s="5" t="inlineStr">
        <is>
          <t>Excludes hospitals below 100 beds and health systems above 400 beds that typically build scheduling tools in-house</t>
        </is>
      </c>
      <c r="C7" s="6" t="n">
        <v>2100</v>
      </c>
      <c r="D7" s="6">
        <f>3200-C7</f>
        <v/>
      </c>
    </row>
    <row r="9">
      <c r="A9" s="11" t="inlineStr">
        <is>
          <t>SAM value</t>
        </is>
      </c>
      <c r="B9" s="5" t="inlineStr">
        <is>
          <t>1,100 hospitals x $45,000 ACV</t>
        </is>
      </c>
      <c r="C9" s="8">
        <f>D7*45000</f>
        <v/>
      </c>
      <c r="D9" s="7">
        <f>C9/144000000</f>
        <v/>
      </c>
    </row>
    <row r="10">
      <c r="A10" s="3" t="inlineStr">
        <is>
          <t>% of TAM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20" customWidth="1" min="3" max="3"/>
    <col width="20" customWidth="1" min="4" max="4"/>
  </cols>
  <sheetData>
    <row r="1">
      <c r="A1" s="1" t="inlineStr">
        <is>
          <t>MI  MARKET INTELLIGENCE TOOLS   ·   marketintelligencetools.com/templates/</t>
        </is>
      </c>
    </row>
    <row r="2">
      <c r="A2" s="2" t="inlineStr">
        <is>
          <t>SOM Capture Rate</t>
        </is>
      </c>
    </row>
    <row r="3">
      <c r="A3" s="3" t="inlineStr">
        <is>
          <t>Legend: worked example (italic). Year 1 applies half the vendor's existing retail-vertical share; Years 2-3 ramp toward the full 9%.</t>
        </is>
      </c>
    </row>
    <row r="4" ht="3.75" customHeight="1"/>
    <row r="6">
      <c r="A6" s="4" t="inlineStr">
        <is>
          <t>YEAR</t>
        </is>
      </c>
      <c r="B6" s="4" t="inlineStr">
        <is>
          <t>MARKET SHARE ASSUMPTION</t>
        </is>
      </c>
      <c r="C6" s="4" t="inlineStr">
        <is>
          <t>SAM</t>
        </is>
      </c>
      <c r="D6" s="4" t="inlineStr">
        <is>
          <t>SOM</t>
        </is>
      </c>
    </row>
    <row r="7">
      <c r="A7" s="5" t="inlineStr">
        <is>
          <t>Year 1</t>
        </is>
      </c>
      <c r="B7" s="12" t="n">
        <v>0.045</v>
      </c>
      <c r="C7" s="9" t="n">
        <v>49500000</v>
      </c>
      <c r="D7" s="8">
        <f>B7*C7</f>
        <v/>
      </c>
    </row>
    <row r="8">
      <c r="A8" s="5" t="inlineStr">
        <is>
          <t>Year 2</t>
        </is>
      </c>
      <c r="B8" s="12" t="n">
        <v>0.0675</v>
      </c>
      <c r="C8" s="9" t="n">
        <v>49500000</v>
      </c>
      <c r="D8" s="8">
        <f>B8*C8</f>
        <v/>
      </c>
    </row>
    <row r="9">
      <c r="A9" s="5" t="inlineStr">
        <is>
          <t>Year 3</t>
        </is>
      </c>
      <c r="B9" s="12" t="n">
        <v>0.09</v>
      </c>
      <c r="C9" s="9" t="n">
        <v>49500000</v>
      </c>
      <c r="D9" s="8">
        <f>B9*C9</f>
        <v/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30" customWidth="1" min="1" max="1"/>
    <col width="22" customWidth="1" min="2" max="2"/>
    <col width="46" customWidth="1" min="3" max="3"/>
  </cols>
  <sheetData>
    <row r="1">
      <c r="A1" s="1" t="inlineStr">
        <is>
          <t>MI  MARKET INTELLIGENCE TOOLS   ·   marketintelligencetools.com/templates/</t>
        </is>
      </c>
    </row>
    <row r="2">
      <c r="A2" s="2" t="inlineStr">
        <is>
          <t>Slide Narrative</t>
        </is>
      </c>
    </row>
    <row r="3">
      <c r="A3" s="3" t="inlineStr">
        <is>
          <t>Legend: worked example (italic). Formatted as a single deck-ready pull; paste straight into a fundraising slide.</t>
        </is>
      </c>
    </row>
    <row r="4" ht="3.75" customHeight="1"/>
    <row r="6">
      <c r="A6" s="4" t="inlineStr">
        <is>
          <t>METRIC</t>
        </is>
      </c>
      <c r="B6" s="4" t="inlineStr">
        <is>
          <t>VALUE</t>
        </is>
      </c>
      <c r="C6" s="4" t="inlineStr">
        <is>
          <t>SOURCE / NOTE</t>
        </is>
      </c>
    </row>
    <row r="7">
      <c r="A7" s="13" t="inlineStr">
        <is>
          <t>Geography</t>
        </is>
      </c>
      <c r="B7" s="5" t="inlineStr">
        <is>
          <t>United States</t>
        </is>
      </c>
      <c r="C7" s="3" t="inlineStr">
        <is>
          <t>Target segment definition, Assumptions sheet</t>
        </is>
      </c>
    </row>
    <row r="8">
      <c r="A8" s="13" t="inlineStr">
        <is>
          <t>TAM (bottom-up, primary)</t>
        </is>
      </c>
      <c r="B8" s="9">
        <f>3200*45000</f>
        <v/>
      </c>
      <c r="C8" s="3" t="inlineStr">
        <is>
          <t>3,200 target hospitals x $45,000 ACV</t>
        </is>
      </c>
    </row>
    <row r="9">
      <c r="A9" s="13" t="inlineStr">
        <is>
          <t>SAM (34% of TAM)</t>
        </is>
      </c>
      <c r="B9" s="9">
        <f>'SAM Narrowing'!C9</f>
        <v/>
      </c>
      <c r="C9" s="3" t="inlineStr">
        <is>
          <t>1,100 hospitals in the 100-400 bed range</t>
        </is>
      </c>
    </row>
    <row r="10">
      <c r="A10" s="13" t="inlineStr">
        <is>
          <t>SOM Year 1 (4.5% of SAM)</t>
        </is>
      </c>
      <c r="B10" s="9">
        <f>'SOM Capture Rate'!D7</f>
        <v/>
      </c>
      <c r="C10" s="3" t="inlineStr">
        <is>
          <t>Half the vendor's existing 9% retail-vertical share</t>
        </is>
      </c>
    </row>
    <row r="11">
      <c r="A11" s="13" t="inlineStr">
        <is>
          <t>Top-down cross-check</t>
        </is>
      </c>
      <c r="B11" s="9">
        <f>'TAM Comparison'!E8</f>
        <v/>
      </c>
      <c r="C11" s="3" t="inlineStr">
        <is>
          <t>18% above bottom-up; outpatient and long-term-care facilities in the report figure the target segment excludes</t>
        </is>
      </c>
    </row>
    <row r="12">
      <c r="A12" s="13" t="inlineStr">
        <is>
          <t>Value-theory pricing signal</t>
        </is>
      </c>
      <c r="B12" s="9">
        <f>'TAM Comparison'!E9</f>
        <v/>
      </c>
      <c r="C12" s="3" t="inlineStr">
        <is>
          <t>Implies a $58,000 ACV ceiling versus the $45,000 list price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2026-08-30T14:06:16Z</dcterms:created>
  <dcterms:modified xmlns:dcterms="http://purl.org/dc/terms/" xmlns:xsi="http://www.w3.org/2001/XMLSchema-instance" xsi:type="dcterms:W3CDTF">2026-08-30T14:07:33Z</dcterms:modified>
</cp:coreProperties>
</file>